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19320" windowHeight="13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Sheet1!$A$1:$H$74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3" i="1" l="1"/>
  <c r="E38" i="1"/>
  <c r="E41" i="1"/>
  <c r="E10" i="1"/>
  <c r="E11" i="1"/>
  <c r="E12" i="1"/>
  <c r="E13" i="1"/>
  <c r="E7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0" i="1"/>
  <c r="E31" i="1"/>
  <c r="E32" i="1"/>
  <c r="E33" i="1"/>
  <c r="E34" i="1"/>
  <c r="E35" i="1"/>
  <c r="E36" i="1"/>
  <c r="E37" i="1"/>
  <c r="E39" i="1"/>
  <c r="E40" i="1"/>
  <c r="E42" i="1"/>
  <c r="E43" i="1"/>
  <c r="E44" i="1"/>
  <c r="E45" i="1"/>
  <c r="E46" i="1"/>
  <c r="E47" i="1"/>
  <c r="E48" i="1"/>
  <c r="E49" i="1"/>
  <c r="E50" i="1"/>
  <c r="E51" i="1"/>
  <c r="E52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</calcChain>
</file>

<file path=xl/sharedStrings.xml><?xml version="1.0" encoding="utf-8"?>
<sst xmlns="http://schemas.openxmlformats.org/spreadsheetml/2006/main" count="201" uniqueCount="118">
  <si>
    <t>Zenith</t>
  </si>
  <si>
    <t>ReCalibrate</t>
  </si>
  <si>
    <t>In House</t>
  </si>
  <si>
    <t>Spark Advertising</t>
  </si>
  <si>
    <t>Universal McCann</t>
  </si>
  <si>
    <t>Haworth Marketing</t>
  </si>
  <si>
    <t>Little Caesars</t>
  </si>
  <si>
    <t>?</t>
  </si>
  <si>
    <t>Polaris</t>
  </si>
  <si>
    <t>Carquest</t>
  </si>
  <si>
    <t>The Stone Agency</t>
  </si>
  <si>
    <t>AdLarge</t>
  </si>
  <si>
    <t>Dick Silipigni</t>
  </si>
  <si>
    <t>Berryman Products</t>
  </si>
  <si>
    <t>Hall Agency</t>
  </si>
  <si>
    <t>Happening this week</t>
  </si>
  <si>
    <t>starbucks-sun</t>
  </si>
  <si>
    <t>got game sun</t>
  </si>
  <si>
    <t>wingstop-david gow</t>
  </si>
  <si>
    <t>Motel 6 Richards-Graham</t>
  </si>
  <si>
    <t>Fan Duel-Pro Flowers, etc</t>
  </si>
  <si>
    <t>Strategic Media</t>
  </si>
  <si>
    <t>General Motors</t>
  </si>
  <si>
    <t>Group M</t>
  </si>
  <si>
    <t>Discover</t>
  </si>
  <si>
    <t xml:space="preserve">Group M </t>
  </si>
  <si>
    <t>Home Depot</t>
  </si>
  <si>
    <t>Pfizer</t>
  </si>
  <si>
    <t>wells Fargo</t>
  </si>
  <si>
    <t>OMD</t>
  </si>
  <si>
    <t>Lowe's OMD</t>
  </si>
  <si>
    <t>La Quinta</t>
  </si>
  <si>
    <t>Great western</t>
  </si>
  <si>
    <t>Toyota</t>
  </si>
  <si>
    <t>Midwest Bank</t>
  </si>
  <si>
    <t>Scoreboards (Backboard)</t>
  </si>
  <si>
    <t>State farm</t>
  </si>
  <si>
    <t>Turtle Beach Heaphones-Graham</t>
  </si>
  <si>
    <t>Valvoline</t>
  </si>
  <si>
    <t>Integer Group</t>
  </si>
  <si>
    <t>Quicken</t>
  </si>
  <si>
    <t>Direct</t>
  </si>
  <si>
    <t>ABC</t>
  </si>
  <si>
    <t>Fuddruckers</t>
  </si>
  <si>
    <t>HR Block</t>
  </si>
  <si>
    <t>jsfr media</t>
  </si>
  <si>
    <t>5 Hour</t>
  </si>
  <si>
    <t xml:space="preserve">Macy's </t>
  </si>
  <si>
    <t>Netflix</t>
  </si>
  <si>
    <t>Pepsi Ruffles</t>
  </si>
  <si>
    <t>Score Big</t>
  </si>
  <si>
    <t>Vista Print</t>
  </si>
  <si>
    <t>50, 000</t>
  </si>
  <si>
    <t>Sports Authority</t>
  </si>
  <si>
    <t>Pending</t>
  </si>
  <si>
    <t>Pending</t>
    <phoneticPr fontId="2" type="noConversion"/>
  </si>
  <si>
    <t>Pending</t>
    <phoneticPr fontId="2" type="noConversion"/>
  </si>
  <si>
    <t>Estimated Close</t>
    <phoneticPr fontId="2" type="noConversion"/>
  </si>
  <si>
    <t>GRAINGER</t>
  </si>
  <si>
    <t>TACO BELL</t>
  </si>
  <si>
    <t>RAC</t>
  </si>
  <si>
    <t>Joseph Casas</t>
  </si>
  <si>
    <t>CRM</t>
  </si>
  <si>
    <t>Yes</t>
  </si>
  <si>
    <t>Meet to discuss the copy spilt</t>
  </si>
  <si>
    <t>Graham McKernan</t>
  </si>
  <si>
    <t>Texas Ford Dealers</t>
  </si>
  <si>
    <t>Team Detroit</t>
  </si>
  <si>
    <t>Texas Lottery</t>
  </si>
  <si>
    <t>Latin</t>
  </si>
  <si>
    <t>Gulf States Toyota Dealers</t>
  </si>
  <si>
    <t>Various Eye Centers</t>
    <phoneticPr fontId="2" type="noConversion"/>
  </si>
  <si>
    <t>Yes</t>
    <phoneticPr fontId="2" type="noConversion"/>
  </si>
  <si>
    <t>No</t>
  </si>
  <si>
    <t>No</t>
    <phoneticPr fontId="2" type="noConversion"/>
  </si>
  <si>
    <t>Possibly</t>
    <phoneticPr fontId="2" type="noConversion"/>
  </si>
  <si>
    <t>Early</t>
    <phoneticPr fontId="2" type="noConversion"/>
  </si>
  <si>
    <t>Group M</t>
    <phoneticPr fontId="2" type="noConversion"/>
  </si>
  <si>
    <t>Cramer-Krasselt</t>
    <phoneticPr fontId="2" type="noConversion"/>
  </si>
  <si>
    <t>SERIOUS CIGARS</t>
  </si>
  <si>
    <t>YARD HOUSE RESTAURANTS</t>
  </si>
  <si>
    <t>None</t>
    <phoneticPr fontId="2" type="noConversion"/>
  </si>
  <si>
    <t>Pending</t>
    <phoneticPr fontId="2" type="noConversion"/>
  </si>
  <si>
    <t>Waiting For Avail</t>
  </si>
  <si>
    <t>Waiting For Avail</t>
    <phoneticPr fontId="2" type="noConversion"/>
  </si>
  <si>
    <t>Account Executive:</t>
  </si>
  <si>
    <t>Target Advertiser:</t>
  </si>
  <si>
    <t>Agency</t>
  </si>
  <si>
    <t>Opportunity</t>
  </si>
  <si>
    <t>Timing</t>
  </si>
  <si>
    <t>Status and Next Steps</t>
  </si>
  <si>
    <t xml:space="preserve">$ Size of </t>
  </si>
  <si>
    <t>% close</t>
  </si>
  <si>
    <t>Copy Split</t>
  </si>
  <si>
    <t>Horizon Media</t>
  </si>
  <si>
    <t>Advance Auto Parts</t>
  </si>
  <si>
    <t>Starcom</t>
  </si>
  <si>
    <t>Bonefish Grill</t>
  </si>
  <si>
    <t>Chattem</t>
  </si>
  <si>
    <t>Geico</t>
  </si>
  <si>
    <t>Twisted Tea</t>
  </si>
  <si>
    <t xml:space="preserve">Progressive Insurance </t>
  </si>
  <si>
    <t>Napa Auto Parts</t>
  </si>
  <si>
    <t>Buffalo Wild Wings</t>
  </si>
  <si>
    <t>Exxon/Mobile</t>
  </si>
  <si>
    <t>Red Wing Shoes</t>
  </si>
  <si>
    <t>NAR</t>
  </si>
  <si>
    <t>Karlen Advertising</t>
  </si>
  <si>
    <t>Carat</t>
  </si>
  <si>
    <t>Ace Hardware-sun</t>
  </si>
  <si>
    <t>Closed</t>
  </si>
  <si>
    <t>Insperity</t>
  </si>
  <si>
    <t>United Airlines</t>
  </si>
  <si>
    <t>Pfizer-sun</t>
  </si>
  <si>
    <t>Alka Seltzer</t>
  </si>
  <si>
    <t>Ad-large-various (10 clients TBD)</t>
  </si>
  <si>
    <t>Focus 5 clients TBD</t>
  </si>
  <si>
    <t>Various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</si>
</sst>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0" fillId="3" borderId="0" xfId="0" applyFill="1"/>
    <xf numFmtId="0" fontId="3" fillId="2" borderId="1" xfId="0" applyFont="1" applyFill="1" applyBorder="1" applyAlignment="1">
      <alignment vertical="center"/>
    </xf>
    <xf numFmtId="0" fontId="0" fillId="4" borderId="0" xfId="0" applyFill="1"/>
    <xf numFmtId="0" fontId="0" fillId="3" borderId="1" xfId="0" applyFill="1" applyBorder="1"/>
    <xf numFmtId="0" fontId="0" fillId="4" borderId="1" xfId="0" applyFill="1" applyBorder="1"/>
    <xf numFmtId="0" fontId="0" fillId="6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6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/>
    <xf numFmtId="0" fontId="1" fillId="0" borderId="1" xfId="0" applyFont="1" applyBorder="1" applyAlignment="1"/>
    <xf numFmtId="0" fontId="0" fillId="2" borderId="0" xfId="0" applyFill="1" applyAlignment="1"/>
    <xf numFmtId="0" fontId="4" fillId="2" borderId="0" xfId="0" applyFont="1" applyFill="1" applyAlignment="1"/>
    <xf numFmtId="0" fontId="4" fillId="2" borderId="1" xfId="0" applyFont="1" applyFill="1" applyBorder="1" applyAlignment="1"/>
    <xf numFmtId="0" fontId="0" fillId="2" borderId="1" xfId="0" applyFill="1" applyBorder="1" applyAlignment="1"/>
    <xf numFmtId="0" fontId="0" fillId="3" borderId="0" xfId="0" applyFill="1" applyAlignment="1"/>
    <xf numFmtId="0" fontId="0" fillId="3" borderId="1" xfId="0" applyFill="1" applyBorder="1" applyAlignment="1"/>
    <xf numFmtId="0" fontId="0" fillId="4" borderId="0" xfId="0" applyFill="1" applyAlignment="1"/>
    <xf numFmtId="0" fontId="0" fillId="4" borderId="1" xfId="0" applyFill="1" applyBorder="1" applyAlignment="1"/>
    <xf numFmtId="0" fontId="0" fillId="5" borderId="2" xfId="0" applyFill="1" applyBorder="1" applyAlignment="1"/>
    <xf numFmtId="0" fontId="0" fillId="6" borderId="0" xfId="0" applyFill="1" applyAlignment="1"/>
    <xf numFmtId="0" fontId="0" fillId="6" borderId="0" xfId="0" applyFill="1" applyBorder="1" applyAlignment="1"/>
    <xf numFmtId="0" fontId="0" fillId="5" borderId="0" xfId="0" applyFill="1" applyAlignment="1"/>
    <xf numFmtId="0" fontId="0" fillId="0" borderId="0" xfId="0" applyFill="1" applyAlignment="1"/>
    <xf numFmtId="9" fontId="0" fillId="2" borderId="0" xfId="0" applyNumberFormat="1" applyFill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5" borderId="2" xfId="0" applyNumberFormat="1" applyFill="1" applyBorder="1" applyAlignment="1">
      <alignment horizontal="center"/>
    </xf>
    <xf numFmtId="9" fontId="0" fillId="6" borderId="0" xfId="0" applyNumberFormat="1" applyFill="1" applyAlignment="1">
      <alignment horizontal="center"/>
    </xf>
    <xf numFmtId="9" fontId="0" fillId="6" borderId="0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73"/>
  <sheetViews>
    <sheetView tabSelected="1" topLeftCell="A40" workbookViewId="0">
      <selection activeCell="A28" sqref="A28"/>
    </sheetView>
  </sheetViews>
  <sheetFormatPr defaultColWidth="8.85546875" defaultRowHeight="15" x14ac:dyDescent="0.25"/>
  <cols>
    <col min="1" max="1" width="25.85546875" customWidth="1"/>
    <col min="2" max="2" width="19" style="26" customWidth="1"/>
    <col min="3" max="4" width="11.7109375" customWidth="1"/>
    <col min="5" max="5" width="13.28515625" bestFit="1" customWidth="1"/>
    <col min="6" max="6" width="11.7109375" customWidth="1"/>
    <col min="7" max="7" width="12.140625" style="2" customWidth="1"/>
    <col min="8" max="8" width="35.28515625" style="26" customWidth="1"/>
    <col min="9" max="9" width="8.85546875" style="26"/>
  </cols>
  <sheetData>
    <row r="1" spans="1:15" x14ac:dyDescent="0.25">
      <c r="A1" s="1" t="s">
        <v>85</v>
      </c>
      <c r="B1" s="29" t="s">
        <v>11</v>
      </c>
    </row>
    <row r="2" spans="1:15" x14ac:dyDescent="0.25">
      <c r="A2" s="1" t="s">
        <v>85</v>
      </c>
      <c r="B2" s="33" t="s">
        <v>12</v>
      </c>
    </row>
    <row r="3" spans="1:15" x14ac:dyDescent="0.25">
      <c r="A3" s="1" t="s">
        <v>85</v>
      </c>
      <c r="B3" s="35" t="s">
        <v>65</v>
      </c>
    </row>
    <row r="4" spans="1:15" x14ac:dyDescent="0.25">
      <c r="A4" s="1" t="s">
        <v>85</v>
      </c>
      <c r="B4" s="40" t="s">
        <v>61</v>
      </c>
    </row>
    <row r="5" spans="1:15" x14ac:dyDescent="0.25">
      <c r="A5" s="1" t="s">
        <v>85</v>
      </c>
      <c r="B5" s="38" t="s">
        <v>117</v>
      </c>
    </row>
    <row r="6" spans="1:15" x14ac:dyDescent="0.25">
      <c r="A6" s="1"/>
      <c r="B6" s="41"/>
    </row>
    <row r="8" spans="1:15" x14ac:dyDescent="0.25">
      <c r="A8" s="4"/>
      <c r="B8" s="27"/>
      <c r="C8" s="4" t="s">
        <v>91</v>
      </c>
      <c r="D8" s="4"/>
      <c r="E8" s="4"/>
      <c r="F8" s="4"/>
      <c r="G8" s="4"/>
      <c r="H8" s="27"/>
      <c r="I8" s="27"/>
      <c r="J8" s="4"/>
      <c r="K8" s="4"/>
      <c r="L8" s="4"/>
      <c r="M8" s="4"/>
      <c r="N8" s="4"/>
      <c r="O8" s="2"/>
    </row>
    <row r="9" spans="1:15" x14ac:dyDescent="0.25">
      <c r="A9" s="3" t="s">
        <v>86</v>
      </c>
      <c r="B9" s="28" t="s">
        <v>87</v>
      </c>
      <c r="C9" s="3" t="s">
        <v>88</v>
      </c>
      <c r="D9" s="3" t="s">
        <v>92</v>
      </c>
      <c r="E9" s="3" t="s">
        <v>57</v>
      </c>
      <c r="F9" s="3" t="s">
        <v>93</v>
      </c>
      <c r="G9" s="3" t="s">
        <v>89</v>
      </c>
      <c r="H9" s="28" t="s">
        <v>90</v>
      </c>
      <c r="I9"/>
    </row>
    <row r="10" spans="1:15" x14ac:dyDescent="0.25">
      <c r="A10" s="5" t="s">
        <v>95</v>
      </c>
      <c r="B10" s="29" t="s">
        <v>96</v>
      </c>
      <c r="C10" s="51">
        <v>40000</v>
      </c>
      <c r="D10" s="42">
        <v>0.75</v>
      </c>
      <c r="E10" s="51">
        <f>C10*D10</f>
        <v>30000</v>
      </c>
      <c r="F10" s="12" t="s">
        <v>72</v>
      </c>
      <c r="G10" s="12"/>
      <c r="H10" s="29" t="s">
        <v>82</v>
      </c>
      <c r="I10"/>
    </row>
    <row r="11" spans="1:15" x14ac:dyDescent="0.25">
      <c r="A11" s="5" t="s">
        <v>97</v>
      </c>
      <c r="B11" s="29" t="s">
        <v>94</v>
      </c>
      <c r="C11" s="51">
        <v>40000</v>
      </c>
      <c r="D11" s="42">
        <v>0.9</v>
      </c>
      <c r="E11" s="51">
        <f>D11*C11</f>
        <v>36000</v>
      </c>
      <c r="F11" s="12" t="s">
        <v>72</v>
      </c>
      <c r="G11" s="12"/>
      <c r="H11" s="29" t="s">
        <v>82</v>
      </c>
      <c r="I11"/>
    </row>
    <row r="12" spans="1:15" x14ac:dyDescent="0.25">
      <c r="A12" s="5" t="s">
        <v>98</v>
      </c>
      <c r="B12" s="29" t="s">
        <v>107</v>
      </c>
      <c r="C12" s="51">
        <v>20000</v>
      </c>
      <c r="D12" s="42">
        <v>0.75</v>
      </c>
      <c r="E12" s="51">
        <f>C12*D12</f>
        <v>15000</v>
      </c>
      <c r="F12" s="12" t="s">
        <v>74</v>
      </c>
      <c r="G12" s="12"/>
      <c r="H12" s="29" t="s">
        <v>82</v>
      </c>
      <c r="I12"/>
    </row>
    <row r="13" spans="1:15" x14ac:dyDescent="0.25">
      <c r="A13" s="5" t="s">
        <v>99</v>
      </c>
      <c r="B13" s="29" t="s">
        <v>94</v>
      </c>
      <c r="C13" s="51">
        <v>100000</v>
      </c>
      <c r="D13" s="42">
        <v>0.75</v>
      </c>
      <c r="E13" s="51">
        <f>C13*D13</f>
        <v>75000</v>
      </c>
      <c r="F13" s="12" t="s">
        <v>74</v>
      </c>
      <c r="G13" s="12"/>
      <c r="H13" s="29" t="s">
        <v>82</v>
      </c>
      <c r="I13"/>
    </row>
    <row r="14" spans="1:15" x14ac:dyDescent="0.25">
      <c r="A14" s="5" t="s">
        <v>100</v>
      </c>
      <c r="B14" s="29" t="s">
        <v>0</v>
      </c>
      <c r="C14" s="51">
        <v>100000</v>
      </c>
      <c r="D14" s="42">
        <v>0.9</v>
      </c>
      <c r="E14" s="51">
        <f t="shared" ref="E14:E26" si="0">D14*C14</f>
        <v>90000</v>
      </c>
      <c r="F14" s="12" t="s">
        <v>74</v>
      </c>
      <c r="G14" s="12"/>
      <c r="H14" s="29" t="s">
        <v>82</v>
      </c>
      <c r="I14"/>
    </row>
    <row r="15" spans="1:15" x14ac:dyDescent="0.25">
      <c r="A15" s="5" t="s">
        <v>106</v>
      </c>
      <c r="B15" s="29" t="s">
        <v>1</v>
      </c>
      <c r="C15" s="51">
        <v>50000</v>
      </c>
      <c r="D15" s="42">
        <v>0.9</v>
      </c>
      <c r="E15" s="51">
        <f t="shared" si="0"/>
        <v>45000</v>
      </c>
      <c r="F15" s="12" t="s">
        <v>72</v>
      </c>
      <c r="G15" s="12"/>
      <c r="H15" s="29" t="s">
        <v>84</v>
      </c>
      <c r="I15"/>
    </row>
    <row r="16" spans="1:15" x14ac:dyDescent="0.25">
      <c r="A16" s="5" t="s">
        <v>101</v>
      </c>
      <c r="B16" s="29" t="s">
        <v>2</v>
      </c>
      <c r="C16" s="51">
        <v>25000</v>
      </c>
      <c r="D16" s="42">
        <v>0.9</v>
      </c>
      <c r="E16" s="51">
        <f t="shared" si="0"/>
        <v>22500</v>
      </c>
      <c r="F16" s="12" t="s">
        <v>72</v>
      </c>
      <c r="G16" s="12"/>
      <c r="H16" s="29" t="s">
        <v>84</v>
      </c>
      <c r="I16"/>
    </row>
    <row r="17" spans="1:9" x14ac:dyDescent="0.25">
      <c r="A17" s="5" t="s">
        <v>102</v>
      </c>
      <c r="B17" s="29" t="s">
        <v>3</v>
      </c>
      <c r="C17" s="51">
        <v>50000</v>
      </c>
      <c r="D17" s="42">
        <v>0.9</v>
      </c>
      <c r="E17" s="51">
        <f t="shared" si="0"/>
        <v>45000</v>
      </c>
      <c r="F17" s="12" t="s">
        <v>74</v>
      </c>
      <c r="G17" s="12"/>
      <c r="H17" s="29" t="s">
        <v>82</v>
      </c>
      <c r="I17"/>
    </row>
    <row r="18" spans="1:9" x14ac:dyDescent="0.25">
      <c r="A18" s="5" t="s">
        <v>6</v>
      </c>
      <c r="B18" s="29" t="s">
        <v>94</v>
      </c>
      <c r="C18" s="51">
        <v>50000</v>
      </c>
      <c r="D18" s="42">
        <v>0.9</v>
      </c>
      <c r="E18" s="51">
        <f t="shared" si="0"/>
        <v>45000</v>
      </c>
      <c r="F18" s="12" t="s">
        <v>74</v>
      </c>
      <c r="G18" s="12"/>
      <c r="H18" s="29" t="s">
        <v>82</v>
      </c>
      <c r="I18"/>
    </row>
    <row r="19" spans="1:9" x14ac:dyDescent="0.25">
      <c r="A19" s="5" t="s">
        <v>103</v>
      </c>
      <c r="B19" s="29" t="s">
        <v>94</v>
      </c>
      <c r="C19" s="51">
        <v>100000</v>
      </c>
      <c r="D19" s="42">
        <v>0.9</v>
      </c>
      <c r="E19" s="51">
        <f t="shared" si="0"/>
        <v>90000</v>
      </c>
      <c r="F19" s="12" t="s">
        <v>74</v>
      </c>
      <c r="G19" s="12"/>
      <c r="H19" s="29" t="s">
        <v>82</v>
      </c>
      <c r="I19"/>
    </row>
    <row r="20" spans="1:9" x14ac:dyDescent="0.25">
      <c r="A20" s="5" t="s">
        <v>104</v>
      </c>
      <c r="B20" s="29" t="s">
        <v>4</v>
      </c>
      <c r="C20" s="51">
        <v>50000</v>
      </c>
      <c r="D20" s="42">
        <v>0.75</v>
      </c>
      <c r="E20" s="51">
        <f t="shared" si="0"/>
        <v>37500</v>
      </c>
      <c r="F20" s="12" t="s">
        <v>7</v>
      </c>
      <c r="G20" s="12"/>
      <c r="H20" s="29" t="s">
        <v>84</v>
      </c>
      <c r="I20"/>
    </row>
    <row r="21" spans="1:9" x14ac:dyDescent="0.25">
      <c r="A21" s="5" t="s">
        <v>105</v>
      </c>
      <c r="B21" s="29" t="s">
        <v>5</v>
      </c>
      <c r="C21" s="51">
        <v>25000</v>
      </c>
      <c r="D21" s="42">
        <v>0.9</v>
      </c>
      <c r="E21" s="51">
        <f t="shared" si="0"/>
        <v>22500</v>
      </c>
      <c r="F21" s="12" t="s">
        <v>74</v>
      </c>
      <c r="G21" s="12"/>
      <c r="H21" s="30" t="s">
        <v>83</v>
      </c>
      <c r="I21"/>
    </row>
    <row r="22" spans="1:9" x14ac:dyDescent="0.25">
      <c r="A22" s="5" t="s">
        <v>8</v>
      </c>
      <c r="B22" s="29" t="s">
        <v>39</v>
      </c>
      <c r="C22" s="51">
        <v>40000</v>
      </c>
      <c r="D22" s="42">
        <v>0.75</v>
      </c>
      <c r="E22" s="51">
        <f t="shared" si="0"/>
        <v>30000</v>
      </c>
      <c r="F22" s="12" t="s">
        <v>74</v>
      </c>
      <c r="G22" s="12"/>
      <c r="H22" s="29" t="s">
        <v>82</v>
      </c>
      <c r="I22"/>
    </row>
    <row r="23" spans="1:9" x14ac:dyDescent="0.25">
      <c r="A23" s="7" t="s">
        <v>9</v>
      </c>
      <c r="B23" s="32" t="s">
        <v>10</v>
      </c>
      <c r="C23" s="52">
        <v>50000</v>
      </c>
      <c r="D23" s="43">
        <v>0.9</v>
      </c>
      <c r="E23" s="52">
        <f t="shared" si="0"/>
        <v>45000</v>
      </c>
      <c r="F23" s="13" t="s">
        <v>75</v>
      </c>
      <c r="G23" s="13"/>
      <c r="H23" s="31" t="s">
        <v>83</v>
      </c>
      <c r="I23"/>
    </row>
    <row r="24" spans="1:9" x14ac:dyDescent="0.25">
      <c r="A24" s="6" t="s">
        <v>58</v>
      </c>
      <c r="B24" s="33" t="s">
        <v>78</v>
      </c>
      <c r="C24" s="53">
        <v>70000</v>
      </c>
      <c r="D24" s="44">
        <v>0.75</v>
      </c>
      <c r="E24" s="14">
        <f t="shared" si="0"/>
        <v>52500</v>
      </c>
      <c r="F24" s="18" t="s">
        <v>73</v>
      </c>
      <c r="G24" s="17" t="s">
        <v>76</v>
      </c>
      <c r="H24" s="33" t="s">
        <v>55</v>
      </c>
      <c r="I24"/>
    </row>
    <row r="25" spans="1:9" x14ac:dyDescent="0.25">
      <c r="A25" s="6" t="s">
        <v>59</v>
      </c>
      <c r="B25" s="33" t="s">
        <v>77</v>
      </c>
      <c r="C25" s="53">
        <v>100000</v>
      </c>
      <c r="D25" s="44">
        <v>0.75</v>
      </c>
      <c r="E25" s="14">
        <f t="shared" si="0"/>
        <v>75000</v>
      </c>
      <c r="F25" s="18" t="s">
        <v>73</v>
      </c>
      <c r="G25" s="17" t="s">
        <v>76</v>
      </c>
      <c r="H25" s="33" t="s">
        <v>55</v>
      </c>
      <c r="I25"/>
    </row>
    <row r="26" spans="1:9" x14ac:dyDescent="0.25">
      <c r="A26" s="9" t="s">
        <v>60</v>
      </c>
      <c r="B26" s="34" t="s">
        <v>77</v>
      </c>
      <c r="C26" s="54">
        <v>50000</v>
      </c>
      <c r="D26" s="45">
        <v>0.9</v>
      </c>
      <c r="E26" s="54">
        <f t="shared" si="0"/>
        <v>45000</v>
      </c>
      <c r="F26" s="19" t="s">
        <v>73</v>
      </c>
      <c r="G26" s="15" t="s">
        <v>76</v>
      </c>
      <c r="H26" s="34" t="s">
        <v>55</v>
      </c>
      <c r="I26"/>
    </row>
    <row r="27" spans="1:9" x14ac:dyDescent="0.25">
      <c r="A27" s="8" t="s">
        <v>66</v>
      </c>
      <c r="B27" s="35" t="s">
        <v>67</v>
      </c>
      <c r="C27" s="55">
        <v>150000</v>
      </c>
      <c r="D27" s="46">
        <v>0.75</v>
      </c>
      <c r="E27" s="55">
        <f>C27*0.75</f>
        <v>112500</v>
      </c>
      <c r="F27" s="20" t="s">
        <v>63</v>
      </c>
      <c r="G27" s="20"/>
      <c r="H27" s="35" t="s">
        <v>55</v>
      </c>
      <c r="I27"/>
    </row>
    <row r="28" spans="1:9" x14ac:dyDescent="0.25">
      <c r="A28" s="8" t="s">
        <v>111</v>
      </c>
      <c r="B28" s="35" t="s">
        <v>41</v>
      </c>
      <c r="C28" s="55">
        <v>20000</v>
      </c>
      <c r="D28" s="46">
        <v>1</v>
      </c>
      <c r="E28" s="55">
        <v>20000</v>
      </c>
      <c r="F28" s="20"/>
      <c r="G28" s="20"/>
      <c r="H28" s="35" t="s">
        <v>110</v>
      </c>
      <c r="I28"/>
    </row>
    <row r="29" spans="1:9" x14ac:dyDescent="0.25">
      <c r="A29" s="8" t="s">
        <v>112</v>
      </c>
      <c r="B29" s="35" t="s">
        <v>41</v>
      </c>
      <c r="C29" s="55">
        <v>52000</v>
      </c>
      <c r="D29" s="46">
        <v>0.9</v>
      </c>
      <c r="E29" s="55">
        <v>46800</v>
      </c>
      <c r="F29" s="20"/>
      <c r="G29" s="20"/>
      <c r="H29" s="35"/>
      <c r="I29"/>
    </row>
    <row r="30" spans="1:9" x14ac:dyDescent="0.25">
      <c r="A30" s="8" t="s">
        <v>68</v>
      </c>
      <c r="B30" s="35" t="s">
        <v>69</v>
      </c>
      <c r="C30" s="55">
        <v>30000</v>
      </c>
      <c r="D30" s="46">
        <v>0.75</v>
      </c>
      <c r="E30" s="55">
        <f t="shared" ref="E30:E69" si="1">D30*C30</f>
        <v>22500</v>
      </c>
      <c r="F30" s="20" t="s">
        <v>63</v>
      </c>
      <c r="G30" s="20"/>
      <c r="H30" s="35" t="s">
        <v>55</v>
      </c>
      <c r="I30"/>
    </row>
    <row r="31" spans="1:9" x14ac:dyDescent="0.25">
      <c r="A31" s="8" t="s">
        <v>40</v>
      </c>
      <c r="B31" s="35" t="s">
        <v>41</v>
      </c>
      <c r="C31" s="55">
        <v>800000</v>
      </c>
      <c r="D31" s="46">
        <v>0.9</v>
      </c>
      <c r="E31" s="55">
        <f t="shared" si="1"/>
        <v>720000</v>
      </c>
      <c r="F31" s="20"/>
      <c r="G31" s="20"/>
      <c r="H31" s="35" t="s">
        <v>55</v>
      </c>
      <c r="I31"/>
    </row>
    <row r="32" spans="1:9" x14ac:dyDescent="0.25">
      <c r="A32" s="8" t="s">
        <v>13</v>
      </c>
      <c r="B32" s="35" t="s">
        <v>14</v>
      </c>
      <c r="C32" s="55">
        <v>125000</v>
      </c>
      <c r="D32" s="46">
        <v>0.9</v>
      </c>
      <c r="E32" s="55">
        <f t="shared" si="1"/>
        <v>112500</v>
      </c>
      <c r="F32" s="20" t="s">
        <v>73</v>
      </c>
      <c r="G32" s="20"/>
      <c r="H32" s="35" t="s">
        <v>15</v>
      </c>
      <c r="I32"/>
    </row>
    <row r="33" spans="1:9" x14ac:dyDescent="0.25">
      <c r="A33" s="10" t="s">
        <v>70</v>
      </c>
      <c r="B33" s="36" t="s">
        <v>0</v>
      </c>
      <c r="C33" s="56">
        <v>50000</v>
      </c>
      <c r="D33" s="47">
        <v>0.75</v>
      </c>
      <c r="E33" s="56">
        <f t="shared" si="1"/>
        <v>37500</v>
      </c>
      <c r="F33" s="21" t="s">
        <v>63</v>
      </c>
      <c r="G33" s="21"/>
      <c r="H33" s="36" t="s">
        <v>55</v>
      </c>
      <c r="I33"/>
    </row>
    <row r="34" spans="1:9" x14ac:dyDescent="0.25">
      <c r="A34" s="22" t="s">
        <v>71</v>
      </c>
      <c r="B34" s="37" t="s">
        <v>62</v>
      </c>
      <c r="C34" s="57">
        <v>30000</v>
      </c>
      <c r="D34" s="48">
        <v>0.5</v>
      </c>
      <c r="E34" s="57">
        <f t="shared" si="1"/>
        <v>15000</v>
      </c>
      <c r="F34" s="23" t="s">
        <v>63</v>
      </c>
      <c r="G34" s="23"/>
      <c r="H34" s="37" t="s">
        <v>64</v>
      </c>
      <c r="I34"/>
    </row>
    <row r="35" spans="1:9" x14ac:dyDescent="0.25">
      <c r="A35" s="11" t="s">
        <v>79</v>
      </c>
      <c r="B35" s="38" t="s">
        <v>81</v>
      </c>
      <c r="C35" s="58">
        <v>20000</v>
      </c>
      <c r="D35" s="49">
        <v>0.9</v>
      </c>
      <c r="E35" s="58">
        <f t="shared" si="1"/>
        <v>18000</v>
      </c>
      <c r="F35" s="16"/>
      <c r="G35" s="16"/>
      <c r="H35" s="38" t="s">
        <v>56</v>
      </c>
      <c r="I35"/>
    </row>
    <row r="36" spans="1:9" x14ac:dyDescent="0.25">
      <c r="A36" s="24" t="s">
        <v>80</v>
      </c>
      <c r="B36" s="39" t="s">
        <v>81</v>
      </c>
      <c r="C36" s="59">
        <v>20000</v>
      </c>
      <c r="D36" s="50">
        <v>0.9</v>
      </c>
      <c r="E36" s="59">
        <f t="shared" si="1"/>
        <v>18000</v>
      </c>
      <c r="F36" s="25" t="s">
        <v>63</v>
      </c>
      <c r="G36" s="25"/>
      <c r="H36" s="39" t="s">
        <v>55</v>
      </c>
      <c r="I36"/>
    </row>
    <row r="37" spans="1:9" x14ac:dyDescent="0.25">
      <c r="A37" s="24" t="s">
        <v>109</v>
      </c>
      <c r="B37" s="39"/>
      <c r="C37" s="59">
        <v>60000</v>
      </c>
      <c r="D37" s="50">
        <v>0.9</v>
      </c>
      <c r="E37" s="59">
        <f t="shared" si="1"/>
        <v>54000</v>
      </c>
      <c r="F37" s="25"/>
      <c r="G37" s="25"/>
      <c r="H37" s="39" t="s">
        <v>54</v>
      </c>
      <c r="I37"/>
    </row>
    <row r="38" spans="1:9" x14ac:dyDescent="0.25">
      <c r="A38" s="24" t="s">
        <v>114</v>
      </c>
      <c r="B38" s="39"/>
      <c r="C38" s="59">
        <v>50000</v>
      </c>
      <c r="D38" s="50">
        <v>0.9</v>
      </c>
      <c r="E38" s="59">
        <f t="shared" si="1"/>
        <v>45000</v>
      </c>
      <c r="F38" s="25"/>
      <c r="G38" s="25"/>
      <c r="H38" s="39"/>
      <c r="I38"/>
    </row>
    <row r="39" spans="1:9" x14ac:dyDescent="0.25">
      <c r="A39" s="24" t="s">
        <v>16</v>
      </c>
      <c r="B39" s="38"/>
      <c r="C39" s="58">
        <v>50000</v>
      </c>
      <c r="D39" s="49">
        <v>0.9</v>
      </c>
      <c r="E39" s="58">
        <f t="shared" si="1"/>
        <v>45000</v>
      </c>
      <c r="F39" s="16"/>
      <c r="G39" s="16"/>
      <c r="H39" s="39" t="s">
        <v>54</v>
      </c>
      <c r="I39"/>
    </row>
    <row r="40" spans="1:9" x14ac:dyDescent="0.25">
      <c r="A40" s="24" t="s">
        <v>17</v>
      </c>
      <c r="B40" s="38"/>
      <c r="C40" s="58">
        <v>50000</v>
      </c>
      <c r="D40" s="49">
        <v>0.9</v>
      </c>
      <c r="E40" s="58">
        <f t="shared" si="1"/>
        <v>45000</v>
      </c>
      <c r="F40" s="16"/>
      <c r="G40" s="16"/>
      <c r="H40" s="39" t="s">
        <v>54</v>
      </c>
      <c r="I40"/>
    </row>
    <row r="41" spans="1:9" x14ac:dyDescent="0.25">
      <c r="A41" s="24" t="s">
        <v>113</v>
      </c>
      <c r="B41" s="38"/>
      <c r="C41" s="60">
        <v>20000</v>
      </c>
      <c r="D41" s="49">
        <v>1</v>
      </c>
      <c r="E41" s="60">
        <f t="shared" si="1"/>
        <v>20000</v>
      </c>
      <c r="F41" s="16"/>
      <c r="G41" s="16"/>
      <c r="H41" s="39"/>
      <c r="I41"/>
    </row>
    <row r="42" spans="1:9" x14ac:dyDescent="0.25">
      <c r="A42" s="24" t="s">
        <v>18</v>
      </c>
      <c r="B42" s="38"/>
      <c r="C42" s="58">
        <v>50000</v>
      </c>
      <c r="D42" s="49">
        <v>0.75</v>
      </c>
      <c r="E42" s="58">
        <f t="shared" si="1"/>
        <v>37500</v>
      </c>
      <c r="F42" s="16"/>
      <c r="G42" s="16"/>
      <c r="H42" s="39" t="s">
        <v>54</v>
      </c>
      <c r="I42"/>
    </row>
    <row r="43" spans="1:9" x14ac:dyDescent="0.25">
      <c r="A43" s="24" t="s">
        <v>19</v>
      </c>
      <c r="B43" s="38"/>
      <c r="C43" s="58">
        <v>30000</v>
      </c>
      <c r="D43" s="49">
        <v>0.8</v>
      </c>
      <c r="E43" s="58">
        <f t="shared" si="1"/>
        <v>24000</v>
      </c>
      <c r="F43" s="16"/>
      <c r="G43" s="16"/>
      <c r="H43" s="39" t="s">
        <v>54</v>
      </c>
      <c r="I43"/>
    </row>
    <row r="44" spans="1:9" x14ac:dyDescent="0.25">
      <c r="A44" s="24" t="s">
        <v>20</v>
      </c>
      <c r="B44" s="38" t="s">
        <v>21</v>
      </c>
      <c r="C44" s="58">
        <v>80000</v>
      </c>
      <c r="D44" s="49">
        <v>0.9</v>
      </c>
      <c r="E44" s="58">
        <f t="shared" si="1"/>
        <v>72000</v>
      </c>
      <c r="F44" s="16"/>
      <c r="G44" s="16"/>
      <c r="H44" s="39" t="s">
        <v>54</v>
      </c>
      <c r="I44"/>
    </row>
    <row r="45" spans="1:9" x14ac:dyDescent="0.25">
      <c r="A45" s="24" t="s">
        <v>22</v>
      </c>
      <c r="B45" s="38"/>
      <c r="C45" s="58">
        <v>100000</v>
      </c>
      <c r="D45" s="49">
        <v>0.9</v>
      </c>
      <c r="E45" s="58">
        <f t="shared" si="1"/>
        <v>90000</v>
      </c>
      <c r="F45" s="16"/>
      <c r="G45" s="16"/>
      <c r="H45" s="39" t="s">
        <v>54</v>
      </c>
      <c r="I45"/>
    </row>
    <row r="46" spans="1:9" x14ac:dyDescent="0.25">
      <c r="A46" s="24" t="s">
        <v>99</v>
      </c>
      <c r="B46" s="38" t="s">
        <v>23</v>
      </c>
      <c r="C46" s="58">
        <v>100000</v>
      </c>
      <c r="D46" s="49">
        <v>0.9</v>
      </c>
      <c r="E46" s="58">
        <f t="shared" si="1"/>
        <v>90000</v>
      </c>
      <c r="F46" s="16"/>
      <c r="G46" s="16"/>
      <c r="H46" s="39" t="s">
        <v>54</v>
      </c>
      <c r="I46"/>
    </row>
    <row r="47" spans="1:9" x14ac:dyDescent="0.25">
      <c r="A47" s="24" t="s">
        <v>24</v>
      </c>
      <c r="B47" s="38" t="s">
        <v>25</v>
      </c>
      <c r="C47" s="58">
        <v>100000</v>
      </c>
      <c r="D47" s="49">
        <v>0.9</v>
      </c>
      <c r="E47" s="58">
        <f t="shared" si="1"/>
        <v>90000</v>
      </c>
      <c r="F47" s="16"/>
      <c r="G47" s="16"/>
      <c r="H47" s="39" t="s">
        <v>54</v>
      </c>
      <c r="I47"/>
    </row>
    <row r="48" spans="1:9" x14ac:dyDescent="0.25">
      <c r="A48" s="24" t="s">
        <v>26</v>
      </c>
      <c r="B48" s="38" t="s">
        <v>108</v>
      </c>
      <c r="C48" s="58">
        <v>100000</v>
      </c>
      <c r="D48" s="49">
        <v>0.75</v>
      </c>
      <c r="E48" s="58">
        <f t="shared" si="1"/>
        <v>75000</v>
      </c>
      <c r="F48" s="16"/>
      <c r="G48" s="16"/>
      <c r="H48" s="39" t="s">
        <v>54</v>
      </c>
      <c r="I48"/>
    </row>
    <row r="49" spans="1:9" x14ac:dyDescent="0.25">
      <c r="A49" s="24" t="s">
        <v>27</v>
      </c>
      <c r="B49" s="38"/>
      <c r="C49" s="58">
        <v>300000</v>
      </c>
      <c r="D49" s="49">
        <v>0.9</v>
      </c>
      <c r="E49" s="58">
        <f t="shared" si="1"/>
        <v>270000</v>
      </c>
      <c r="F49" s="16"/>
      <c r="G49" s="16"/>
      <c r="H49" s="39" t="s">
        <v>54</v>
      </c>
      <c r="I49"/>
    </row>
    <row r="50" spans="1:9" x14ac:dyDescent="0.25">
      <c r="A50" s="24" t="s">
        <v>28</v>
      </c>
      <c r="B50" s="38" t="s">
        <v>29</v>
      </c>
      <c r="C50" s="58">
        <v>40000</v>
      </c>
      <c r="D50" s="49">
        <v>0.9</v>
      </c>
      <c r="E50" s="58">
        <f t="shared" si="1"/>
        <v>36000</v>
      </c>
      <c r="F50" s="16"/>
      <c r="G50" s="16"/>
      <c r="H50" s="39" t="s">
        <v>54</v>
      </c>
      <c r="I50"/>
    </row>
    <row r="51" spans="1:9" x14ac:dyDescent="0.25">
      <c r="A51" s="24" t="s">
        <v>30</v>
      </c>
      <c r="B51" s="38" t="s">
        <v>29</v>
      </c>
      <c r="C51" s="58">
        <v>200000</v>
      </c>
      <c r="D51" s="49">
        <v>1</v>
      </c>
      <c r="E51" s="58">
        <f t="shared" si="1"/>
        <v>200000</v>
      </c>
      <c r="F51" s="16"/>
      <c r="G51" s="16"/>
      <c r="H51" s="39" t="s">
        <v>54</v>
      </c>
      <c r="I51"/>
    </row>
    <row r="52" spans="1:9" x14ac:dyDescent="0.25">
      <c r="A52" s="24" t="s">
        <v>31</v>
      </c>
      <c r="B52" s="38"/>
      <c r="C52" s="58">
        <v>50000</v>
      </c>
      <c r="D52" s="49">
        <v>0.9</v>
      </c>
      <c r="E52" s="58">
        <f t="shared" si="1"/>
        <v>45000</v>
      </c>
      <c r="F52" s="16"/>
      <c r="G52" s="16"/>
      <c r="H52" s="39" t="s">
        <v>54</v>
      </c>
      <c r="I52"/>
    </row>
    <row r="53" spans="1:9" x14ac:dyDescent="0.25">
      <c r="A53" s="24" t="s">
        <v>116</v>
      </c>
      <c r="B53" s="38"/>
      <c r="C53" s="60">
        <v>100000</v>
      </c>
      <c r="D53" s="49">
        <v>0.75</v>
      </c>
      <c r="E53" s="60">
        <f t="shared" si="1"/>
        <v>75000</v>
      </c>
      <c r="F53" s="16"/>
      <c r="G53" s="16"/>
      <c r="H53" s="39"/>
      <c r="I53"/>
    </row>
    <row r="54" spans="1:9" x14ac:dyDescent="0.25">
      <c r="A54" s="24" t="s">
        <v>32</v>
      </c>
      <c r="B54" s="38"/>
      <c r="C54" s="58">
        <v>100000</v>
      </c>
      <c r="D54" s="49">
        <v>0.9</v>
      </c>
      <c r="E54" s="58">
        <f t="shared" si="1"/>
        <v>90000</v>
      </c>
      <c r="F54" s="16"/>
      <c r="G54" s="16"/>
      <c r="H54" s="39" t="s">
        <v>54</v>
      </c>
      <c r="I54"/>
    </row>
    <row r="55" spans="1:9" x14ac:dyDescent="0.25">
      <c r="A55" s="24" t="s">
        <v>33</v>
      </c>
      <c r="B55" s="38"/>
      <c r="C55" s="58">
        <v>200000</v>
      </c>
      <c r="D55" s="49">
        <v>0.9</v>
      </c>
      <c r="E55" s="58">
        <f t="shared" si="1"/>
        <v>180000</v>
      </c>
      <c r="F55" s="16"/>
      <c r="G55" s="16"/>
      <c r="H55" s="39" t="s">
        <v>54</v>
      </c>
      <c r="I55"/>
    </row>
    <row r="56" spans="1:9" x14ac:dyDescent="0.25">
      <c r="A56" s="24" t="s">
        <v>34</v>
      </c>
      <c r="B56" s="38"/>
      <c r="C56" s="58">
        <v>100000</v>
      </c>
      <c r="D56" s="49">
        <v>0.9</v>
      </c>
      <c r="E56" s="58">
        <f t="shared" si="1"/>
        <v>90000</v>
      </c>
      <c r="F56" s="16"/>
      <c r="G56" s="16"/>
      <c r="H56" s="39" t="s">
        <v>54</v>
      </c>
      <c r="I56"/>
    </row>
    <row r="57" spans="1:9" x14ac:dyDescent="0.25">
      <c r="A57" s="24" t="s">
        <v>35</v>
      </c>
      <c r="B57" s="38"/>
      <c r="C57" s="58">
        <v>50000</v>
      </c>
      <c r="D57" s="49">
        <v>0.9</v>
      </c>
      <c r="E57" s="58">
        <f t="shared" si="1"/>
        <v>45000</v>
      </c>
      <c r="F57" s="16"/>
      <c r="G57" s="16"/>
      <c r="H57" s="39" t="s">
        <v>54</v>
      </c>
      <c r="I57"/>
    </row>
    <row r="58" spans="1:9" x14ac:dyDescent="0.25">
      <c r="A58" s="24" t="s">
        <v>36</v>
      </c>
      <c r="B58" s="38"/>
      <c r="C58" s="58">
        <v>100000</v>
      </c>
      <c r="D58" s="49">
        <v>0.9</v>
      </c>
      <c r="E58" s="58">
        <f t="shared" si="1"/>
        <v>90000</v>
      </c>
      <c r="F58" s="16"/>
      <c r="G58" s="16"/>
      <c r="H58" s="39" t="s">
        <v>54</v>
      </c>
      <c r="I58"/>
    </row>
    <row r="59" spans="1:9" x14ac:dyDescent="0.25">
      <c r="A59" s="24" t="s">
        <v>37</v>
      </c>
      <c r="B59" s="38"/>
      <c r="C59" s="58">
        <v>25000</v>
      </c>
      <c r="D59" s="49">
        <v>0.9</v>
      </c>
      <c r="E59" s="58">
        <f t="shared" si="1"/>
        <v>22500</v>
      </c>
      <c r="F59" s="16"/>
      <c r="G59" s="16"/>
      <c r="H59" s="39" t="s">
        <v>54</v>
      </c>
      <c r="I59"/>
    </row>
    <row r="60" spans="1:9" x14ac:dyDescent="0.25">
      <c r="A60" s="24" t="s">
        <v>38</v>
      </c>
      <c r="B60" s="38"/>
      <c r="C60" s="58">
        <v>10000</v>
      </c>
      <c r="D60" s="49">
        <v>0.9</v>
      </c>
      <c r="E60" s="58">
        <f t="shared" si="1"/>
        <v>9000</v>
      </c>
      <c r="F60" s="16"/>
      <c r="G60" s="16"/>
      <c r="H60" s="39" t="s">
        <v>54</v>
      </c>
      <c r="I60"/>
    </row>
    <row r="61" spans="1:9" x14ac:dyDescent="0.25">
      <c r="A61" s="24" t="s">
        <v>42</v>
      </c>
      <c r="B61" s="38"/>
      <c r="C61" s="58">
        <v>10000</v>
      </c>
      <c r="D61" s="49">
        <v>0.9</v>
      </c>
      <c r="E61" s="58">
        <f t="shared" si="1"/>
        <v>9000</v>
      </c>
      <c r="F61" s="16"/>
      <c r="G61" s="16"/>
      <c r="H61" s="39" t="s">
        <v>54</v>
      </c>
      <c r="I61"/>
    </row>
    <row r="62" spans="1:9" x14ac:dyDescent="0.25">
      <c r="A62" s="24" t="s">
        <v>43</v>
      </c>
      <c r="B62" s="38"/>
      <c r="C62" s="58">
        <v>40000</v>
      </c>
      <c r="D62" s="49">
        <v>1</v>
      </c>
      <c r="E62" s="58">
        <f t="shared" si="1"/>
        <v>40000</v>
      </c>
      <c r="F62" s="16"/>
      <c r="G62" s="16"/>
      <c r="H62" s="39" t="s">
        <v>54</v>
      </c>
      <c r="I62"/>
    </row>
    <row r="63" spans="1:9" x14ac:dyDescent="0.25">
      <c r="A63" s="24" t="s">
        <v>44</v>
      </c>
      <c r="B63" s="38"/>
      <c r="C63" s="58">
        <v>20000</v>
      </c>
      <c r="D63" s="49">
        <v>0.9</v>
      </c>
      <c r="E63" s="58">
        <f t="shared" si="1"/>
        <v>18000</v>
      </c>
      <c r="F63" s="16"/>
      <c r="G63" s="16"/>
      <c r="H63" s="39" t="s">
        <v>54</v>
      </c>
      <c r="I63"/>
    </row>
    <row r="64" spans="1:9" x14ac:dyDescent="0.25">
      <c r="A64" s="24" t="s">
        <v>45</v>
      </c>
      <c r="B64" s="38"/>
      <c r="C64" s="58">
        <v>14000</v>
      </c>
      <c r="D64" s="49">
        <v>0.9</v>
      </c>
      <c r="E64" s="58">
        <f t="shared" si="1"/>
        <v>12600</v>
      </c>
      <c r="F64" s="16"/>
      <c r="G64" s="16"/>
      <c r="H64" s="39" t="s">
        <v>54</v>
      </c>
      <c r="I64"/>
    </row>
    <row r="65" spans="1:9" x14ac:dyDescent="0.25">
      <c r="A65" s="24" t="s">
        <v>46</v>
      </c>
      <c r="B65" s="38"/>
      <c r="C65" s="58">
        <v>200000</v>
      </c>
      <c r="D65" s="49">
        <v>0.9</v>
      </c>
      <c r="E65" s="58">
        <f t="shared" si="1"/>
        <v>180000</v>
      </c>
      <c r="F65" s="16"/>
      <c r="G65" s="16"/>
      <c r="H65" s="39" t="s">
        <v>54</v>
      </c>
      <c r="I65"/>
    </row>
    <row r="66" spans="1:9" x14ac:dyDescent="0.25">
      <c r="A66" s="24" t="s">
        <v>47</v>
      </c>
      <c r="B66" s="38"/>
      <c r="C66" s="58">
        <v>30000</v>
      </c>
      <c r="D66" s="49">
        <v>0.9</v>
      </c>
      <c r="E66" s="58">
        <f t="shared" si="1"/>
        <v>27000</v>
      </c>
      <c r="F66" s="16"/>
      <c r="G66" s="16"/>
      <c r="H66" s="39" t="s">
        <v>54</v>
      </c>
      <c r="I66"/>
    </row>
    <row r="67" spans="1:9" x14ac:dyDescent="0.25">
      <c r="A67" s="24" t="s">
        <v>48</v>
      </c>
      <c r="B67" s="38"/>
      <c r="C67" s="58">
        <v>40000</v>
      </c>
      <c r="D67" s="49">
        <v>0.9</v>
      </c>
      <c r="E67" s="58">
        <f t="shared" si="1"/>
        <v>36000</v>
      </c>
      <c r="F67" s="16"/>
      <c r="G67" s="16"/>
      <c r="H67" s="39" t="s">
        <v>54</v>
      </c>
      <c r="I67"/>
    </row>
    <row r="68" spans="1:9" x14ac:dyDescent="0.25">
      <c r="A68" s="24" t="s">
        <v>49</v>
      </c>
      <c r="B68" s="38"/>
      <c r="C68" s="58">
        <v>20000</v>
      </c>
      <c r="D68" s="49">
        <v>0.9</v>
      </c>
      <c r="E68" s="58">
        <f t="shared" si="1"/>
        <v>18000</v>
      </c>
      <c r="F68" s="16"/>
      <c r="G68" s="16"/>
      <c r="H68" s="39" t="s">
        <v>54</v>
      </c>
      <c r="I68"/>
    </row>
    <row r="69" spans="1:9" x14ac:dyDescent="0.25">
      <c r="A69" s="24" t="s">
        <v>50</v>
      </c>
      <c r="B69" s="38"/>
      <c r="C69" s="58">
        <v>50000</v>
      </c>
      <c r="D69" s="49">
        <v>0.9</v>
      </c>
      <c r="E69" s="58">
        <f t="shared" si="1"/>
        <v>45000</v>
      </c>
      <c r="F69" s="16"/>
      <c r="G69" s="16"/>
      <c r="H69" s="39" t="s">
        <v>54</v>
      </c>
      <c r="I69"/>
    </row>
    <row r="70" spans="1:9" x14ac:dyDescent="0.25">
      <c r="A70" s="24" t="s">
        <v>51</v>
      </c>
      <c r="B70" s="38"/>
      <c r="C70" s="60" t="s">
        <v>52</v>
      </c>
      <c r="D70" s="49">
        <v>0.9</v>
      </c>
      <c r="E70" s="60">
        <f>50000*0.9</f>
        <v>45000</v>
      </c>
      <c r="F70" s="16"/>
      <c r="G70" s="16"/>
      <c r="H70" s="39" t="s">
        <v>54</v>
      </c>
      <c r="I70"/>
    </row>
    <row r="71" spans="1:9" x14ac:dyDescent="0.25">
      <c r="A71" s="24" t="s">
        <v>115</v>
      </c>
      <c r="B71" s="38"/>
      <c r="C71" s="58">
        <v>100000</v>
      </c>
      <c r="D71" s="49">
        <v>0.9</v>
      </c>
      <c r="E71" s="58">
        <f>D71*C71</f>
        <v>90000</v>
      </c>
      <c r="F71" s="16"/>
      <c r="G71" s="16"/>
      <c r="H71" s="39" t="s">
        <v>54</v>
      </c>
      <c r="I71"/>
    </row>
    <row r="72" spans="1:9" x14ac:dyDescent="0.25">
      <c r="A72" s="24" t="s">
        <v>53</v>
      </c>
      <c r="B72" s="38"/>
      <c r="C72" s="58">
        <v>10000</v>
      </c>
      <c r="D72" s="49">
        <v>0.9</v>
      </c>
      <c r="E72" s="58">
        <f>D72*C72</f>
        <v>9000</v>
      </c>
      <c r="F72" s="16"/>
      <c r="G72" s="16"/>
      <c r="H72" s="39" t="s">
        <v>54</v>
      </c>
      <c r="I72"/>
    </row>
    <row r="73" spans="1:9" x14ac:dyDescent="0.25">
      <c r="E73" s="61">
        <f>SUM(E10:E72)</f>
        <v>4293400</v>
      </c>
    </row>
  </sheetData>
  <phoneticPr fontId="2" type="noConversion"/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Gow</dc:creator>
  <cp:lastModifiedBy>Owner</cp:lastModifiedBy>
  <cp:lastPrinted>2012-11-12T15:28:17Z</cp:lastPrinted>
  <dcterms:created xsi:type="dcterms:W3CDTF">2011-06-08T12:59:56Z</dcterms:created>
  <dcterms:modified xsi:type="dcterms:W3CDTF">2012-12-31T15:19:13Z</dcterms:modified>
</cp:coreProperties>
</file>